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4815" activeTab="0"/>
  </bookViews>
  <sheets>
    <sheet name="Dekningspunktanalyse" sheetId="1" r:id="rId1"/>
  </sheets>
  <definedNames>
    <definedName name="__123Graph_A" localSheetId="0" hidden="1">'Dekningspunktanalyse'!$B$26:$B$46</definedName>
    <definedName name="__123Graph_B" localSheetId="0" hidden="1">'Dekningspunktanalyse'!$C$26:$C$46</definedName>
    <definedName name="__123Graph_C" localSheetId="0" hidden="1">'Dekningspunktanalyse'!$D$26:$D$46</definedName>
    <definedName name="__123Graph_D" localSheetId="0" hidden="1">'Dekningspunktanalyse'!$E$26:$E$46</definedName>
    <definedName name="__123Graph_E" localSheetId="0" hidden="1">'Dekningspunktanalyse'!$G$26:$G$46</definedName>
    <definedName name="__123Graph_X" localSheetId="0" hidden="1">'Dekningspunktanalyse'!$A$26:$A$46</definedName>
    <definedName name="_Fill" localSheetId="0" hidden="1">'Dekningspunktanalyse'!$M$26:$M$46</definedName>
    <definedName name="_Regression_Int" localSheetId="0" hidden="1">1</definedName>
    <definedName name="_xlnm.Print_Area" localSheetId="0">'Dekningspunktanalyse'!$P$50:$V$111</definedName>
  </definedNames>
  <calcPr fullCalcOnLoad="1"/>
</workbook>
</file>

<file path=xl/sharedStrings.xml><?xml version="1.0" encoding="utf-8"?>
<sst xmlns="http://schemas.openxmlformats.org/spreadsheetml/2006/main" count="40" uniqueCount="28">
  <si>
    <t>Dekningspunktanalyse</t>
  </si>
  <si>
    <t>(Forutsetninger: Fast pris og proporsjonale variable kostnader)</t>
  </si>
  <si>
    <t>Inndata:</t>
  </si>
  <si>
    <t>Navn/oppgavenr:</t>
  </si>
  <si>
    <t>Pris per enhet:</t>
  </si>
  <si>
    <t>Variable enhetskostnader:</t>
  </si>
  <si>
    <t>Produksjon/salg per år (enheter):</t>
  </si>
  <si>
    <t>De inntastede dataene gir følgende nøkkeltall:</t>
  </si>
  <si>
    <t>Dekningsbidrag per enhet</t>
  </si>
  <si>
    <t>Dekningsgrad</t>
  </si>
  <si>
    <t>Dekningspunkt i kroner</t>
  </si>
  <si>
    <t>Dekningspunkt i enheter</t>
  </si>
  <si>
    <t xml:space="preserve">Tabell    </t>
  </si>
  <si>
    <t>Sum</t>
  </si>
  <si>
    <t>Variable</t>
  </si>
  <si>
    <t>Faste</t>
  </si>
  <si>
    <t>Sum totale</t>
  </si>
  <si>
    <t>Deknings-</t>
  </si>
  <si>
    <t>Mengde</t>
  </si>
  <si>
    <t>inntekter</t>
  </si>
  <si>
    <t>totale kostn.</t>
  </si>
  <si>
    <t>kostnader</t>
  </si>
  <si>
    <t>bidrag</t>
  </si>
  <si>
    <t>Resultat</t>
  </si>
  <si>
    <t>Tabell</t>
  </si>
  <si>
    <t>Totale</t>
  </si>
  <si>
    <t>inntekt</t>
  </si>
  <si>
    <t>Faste totale kostnader per år: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</si>
</sst>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%"/>
    <numFmt numFmtId="173" formatCode="0.00%"/>
    <numFmt numFmtId="174" formatCode="General_)"/>
    <numFmt numFmtId="175" formatCode="0_)"/>
    <numFmt numFmtId="176" formatCode="0;[Red]\-0"/>
    <numFmt numFmtId="177" formatCode="0%;[Red]\-0"/>
    <numFmt numFmtId="178" formatCode="0%;[Red]\-0%"/>
    <numFmt numFmtId="179" formatCode="0.0%;[Red]\-0.0%"/>
    <numFmt numFmtId="180" formatCode="0.00%;[Red]\-0.00%"/>
    <numFmt numFmtId="181" formatCode="0.0"/>
    <numFmt numFmtId="182" formatCode="0.0%"/>
    <numFmt numFmtId="183" formatCode="General;;"/>
    <numFmt numFmtId="184" formatCode="#,##0;[Red]\-#,##0;;"/>
    <numFmt numFmtId="185" formatCode="#,##0;[Red]#,##0;;"/>
    <numFmt numFmtId="186" formatCode="#,##0;[Red]#,##0"/>
    <numFmt numFmtId="187" formatCode="#,##0.00_ ;[Red]\-#,##0.00\ "/>
    <numFmt numFmtId="188" formatCode="#,##0.00_ ;[Red]\-#,##0.00\ ;;"/>
    <numFmt numFmtId="189" formatCode="#,##0_);[Red]\-#,##0"/>
    <numFmt numFmtId="190" formatCode="#,##0\);[Red]\-#,##0"/>
    <numFmt numFmtId="191" formatCode="#,##0_);[Red]\-#,##0_)"/>
    <numFmt numFmtId="192" formatCode="#,##0.00,;[Red]\-#,##0.00\ ;;"/>
    <numFmt numFmtId="193" formatCode="#,##0.00;[Red]\-#,##0.00;;"/>
  </numFmts>
  <fonts count="54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 tint="0.3499900102615356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8">
    <xf numFmtId="174" fontId="0" fillId="0" borderId="0" xfId="0" applyAlignment="1">
      <alignment/>
    </xf>
    <xf numFmtId="174" fontId="0" fillId="0" borderId="0" xfId="0" applyFont="1" applyAlignment="1">
      <alignment/>
    </xf>
    <xf numFmtId="174" fontId="0" fillId="0" borderId="0" xfId="0" applyFont="1" applyAlignment="1">
      <alignment/>
    </xf>
    <xf numFmtId="174" fontId="0" fillId="0" borderId="0" xfId="0" applyFont="1" applyAlignment="1">
      <alignment/>
    </xf>
    <xf numFmtId="174" fontId="0" fillId="0" borderId="0" xfId="0" applyFont="1" applyAlignment="1">
      <alignment/>
    </xf>
    <xf numFmtId="174" fontId="6" fillId="33" borderId="10" xfId="0" applyFont="1" applyFill="1" applyBorder="1" applyAlignment="1" applyProtection="1">
      <alignment horizontal="centerContinuous"/>
      <protection/>
    </xf>
    <xf numFmtId="174" fontId="0" fillId="33" borderId="11" xfId="0" applyFont="1" applyFill="1" applyBorder="1" applyAlignment="1">
      <alignment horizontal="centerContinuous"/>
    </xf>
    <xf numFmtId="174" fontId="6" fillId="33" borderId="11" xfId="0" applyFont="1" applyFill="1" applyBorder="1" applyAlignment="1" applyProtection="1">
      <alignment horizontal="centerContinuous"/>
      <protection/>
    </xf>
    <xf numFmtId="174" fontId="6" fillId="33" borderId="11" xfId="0" applyFont="1" applyFill="1" applyBorder="1" applyAlignment="1" quotePrefix="1">
      <alignment horizontal="centerContinuous"/>
    </xf>
    <xf numFmtId="174" fontId="0" fillId="33" borderId="12" xfId="0" applyFont="1" applyFill="1" applyBorder="1" applyAlignment="1">
      <alignment horizontal="centerContinuous"/>
    </xf>
    <xf numFmtId="174" fontId="0" fillId="0" borderId="0" xfId="0" applyFont="1" applyAlignment="1">
      <alignment/>
    </xf>
    <xf numFmtId="174" fontId="6" fillId="33" borderId="13" xfId="0" applyFont="1" applyFill="1" applyBorder="1" applyAlignment="1">
      <alignment horizontal="center"/>
    </xf>
    <xf numFmtId="174" fontId="6" fillId="33" borderId="14" xfId="0" applyFont="1" applyFill="1" applyBorder="1" applyAlignment="1" applyProtection="1">
      <alignment horizontal="center"/>
      <protection/>
    </xf>
    <xf numFmtId="174" fontId="6" fillId="33" borderId="14" xfId="0" applyFont="1" applyFill="1" applyBorder="1" applyAlignment="1" applyProtection="1" quotePrefix="1">
      <alignment horizontal="center"/>
      <protection/>
    </xf>
    <xf numFmtId="174" fontId="6" fillId="33" borderId="15" xfId="0" applyFont="1" applyFill="1" applyBorder="1" applyAlignment="1" applyProtection="1">
      <alignment horizontal="center"/>
      <protection/>
    </xf>
    <xf numFmtId="174" fontId="6" fillId="33" borderId="16" xfId="0" applyFont="1" applyFill="1" applyBorder="1" applyAlignment="1" applyProtection="1">
      <alignment horizontal="center"/>
      <protection/>
    </xf>
    <xf numFmtId="174" fontId="6" fillId="33" borderId="17" xfId="0" applyFont="1" applyFill="1" applyBorder="1" applyAlignment="1" applyProtection="1" quotePrefix="1">
      <alignment horizontal="center"/>
      <protection/>
    </xf>
    <xf numFmtId="174" fontId="6" fillId="33" borderId="17" xfId="0" applyFont="1" applyFill="1" applyBorder="1" applyAlignment="1" applyProtection="1">
      <alignment horizontal="center"/>
      <protection/>
    </xf>
    <xf numFmtId="174" fontId="6" fillId="33" borderId="18" xfId="0" applyFont="1" applyFill="1" applyBorder="1" applyAlignment="1" applyProtection="1">
      <alignment horizontal="center"/>
      <protection/>
    </xf>
    <xf numFmtId="174" fontId="0" fillId="0" borderId="0" xfId="0" applyFont="1" applyAlignment="1" applyProtection="1">
      <alignment horizontal="left"/>
      <protection/>
    </xf>
    <xf numFmtId="174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4" fontId="5" fillId="0" borderId="0" xfId="0" applyFont="1" applyAlignment="1">
      <alignment/>
    </xf>
    <xf numFmtId="174" fontId="7" fillId="0" borderId="10" xfId="0" applyFont="1" applyFill="1" applyBorder="1" applyAlignment="1" applyProtection="1">
      <alignment horizontal="centerContinuous"/>
      <protection/>
    </xf>
    <xf numFmtId="174" fontId="5" fillId="0" borderId="11" xfId="0" applyFont="1" applyFill="1" applyBorder="1" applyAlignment="1">
      <alignment horizontal="centerContinuous"/>
    </xf>
    <xf numFmtId="174" fontId="7" fillId="0" borderId="11" xfId="0" applyFont="1" applyFill="1" applyBorder="1" applyAlignment="1" applyProtection="1">
      <alignment horizontal="centerContinuous"/>
      <protection/>
    </xf>
    <xf numFmtId="174" fontId="7" fillId="0" borderId="11" xfId="0" applyFont="1" applyFill="1" applyBorder="1" applyAlignment="1">
      <alignment horizontal="centerContinuous"/>
    </xf>
    <xf numFmtId="174" fontId="5" fillId="0" borderId="12" xfId="0" applyFont="1" applyFill="1" applyBorder="1" applyAlignment="1">
      <alignment horizontal="centerContinuous"/>
    </xf>
    <xf numFmtId="174" fontId="7" fillId="0" borderId="13" xfId="0" applyFont="1" applyFill="1" applyBorder="1" applyAlignment="1">
      <alignment horizontal="center"/>
    </xf>
    <xf numFmtId="174" fontId="7" fillId="0" borderId="19" xfId="0" applyFont="1" applyFill="1" applyBorder="1" applyAlignment="1" applyProtection="1">
      <alignment horizontal="center"/>
      <protection/>
    </xf>
    <xf numFmtId="174" fontId="7" fillId="0" borderId="16" xfId="0" applyFont="1" applyFill="1" applyBorder="1" applyAlignment="1" applyProtection="1">
      <alignment horizontal="center"/>
      <protection/>
    </xf>
    <xf numFmtId="174" fontId="7" fillId="0" borderId="20" xfId="0" applyFont="1" applyFill="1" applyBorder="1" applyAlignment="1" applyProtection="1">
      <alignment horizontal="center"/>
      <protection/>
    </xf>
    <xf numFmtId="174" fontId="5" fillId="0" borderId="21" xfId="0" applyFont="1" applyBorder="1" applyAlignment="1">
      <alignment/>
    </xf>
    <xf numFmtId="174" fontId="5" fillId="0" borderId="22" xfId="0" applyFont="1" applyBorder="1" applyAlignment="1">
      <alignment/>
    </xf>
    <xf numFmtId="174" fontId="5" fillId="0" borderId="13" xfId="0" applyFont="1" applyBorder="1" applyAlignment="1">
      <alignment/>
    </xf>
    <xf numFmtId="174" fontId="5" fillId="0" borderId="0" xfId="0" applyFont="1" applyBorder="1" applyAlignment="1">
      <alignment/>
    </xf>
    <xf numFmtId="173" fontId="5" fillId="0" borderId="15" xfId="46" applyNumberFormat="1" applyFont="1" applyBorder="1" applyAlignment="1">
      <alignment/>
    </xf>
    <xf numFmtId="174" fontId="5" fillId="0" borderId="16" xfId="0" applyFont="1" applyBorder="1" applyAlignment="1">
      <alignment/>
    </xf>
    <xf numFmtId="174" fontId="5" fillId="0" borderId="23" xfId="0" applyFont="1" applyBorder="1" applyAlignment="1">
      <alignment/>
    </xf>
    <xf numFmtId="173" fontId="5" fillId="0" borderId="18" xfId="46" applyNumberFormat="1" applyFont="1" applyBorder="1" applyAlignment="1">
      <alignment/>
    </xf>
    <xf numFmtId="175" fontId="0" fillId="0" borderId="0" xfId="0" applyNumberFormat="1" applyFont="1" applyAlignment="1" applyProtection="1">
      <alignment/>
      <protection/>
    </xf>
    <xf numFmtId="174" fontId="8" fillId="0" borderId="0" xfId="0" applyFont="1" applyFill="1" applyAlignment="1" quotePrefix="1">
      <alignment horizontal="centerContinuous"/>
    </xf>
    <xf numFmtId="174" fontId="0" fillId="34" borderId="0" xfId="0" applyFont="1" applyFill="1" applyBorder="1" applyAlignment="1" applyProtection="1" quotePrefix="1">
      <alignment horizontal="right"/>
      <protection/>
    </xf>
    <xf numFmtId="174" fontId="0" fillId="34" borderId="0" xfId="0" applyFont="1" applyFill="1" applyAlignment="1">
      <alignment/>
    </xf>
    <xf numFmtId="174" fontId="0" fillId="34" borderId="0" xfId="0" applyFont="1" applyFill="1" applyBorder="1" applyAlignment="1">
      <alignment/>
    </xf>
    <xf numFmtId="174" fontId="10" fillId="0" borderId="0" xfId="0" applyFont="1" applyAlignment="1">
      <alignment horizontal="centerContinuous"/>
    </xf>
    <xf numFmtId="174" fontId="0" fillId="35" borderId="0" xfId="0" applyFont="1" applyFill="1" applyAlignment="1">
      <alignment/>
    </xf>
    <xf numFmtId="174" fontId="8" fillId="34" borderId="0" xfId="0" applyFont="1" applyFill="1" applyAlignment="1" quotePrefix="1">
      <alignment horizontal="centerContinuous"/>
    </xf>
    <xf numFmtId="174" fontId="0" fillId="34" borderId="0" xfId="0" applyFont="1" applyFill="1" applyAlignment="1">
      <alignment horizontal="centerContinuous"/>
    </xf>
    <xf numFmtId="174" fontId="0" fillId="34" borderId="0" xfId="0" applyFont="1" applyFill="1" applyAlignment="1">
      <alignment/>
    </xf>
    <xf numFmtId="174" fontId="0" fillId="34" borderId="0" xfId="0" applyFont="1" applyFill="1" applyBorder="1" applyAlignment="1">
      <alignment/>
    </xf>
    <xf numFmtId="174" fontId="0" fillId="34" borderId="0" xfId="0" applyFont="1" applyFill="1" applyAlignment="1">
      <alignment/>
    </xf>
    <xf numFmtId="174" fontId="0" fillId="34" borderId="0" xfId="0" applyFont="1" applyFill="1" applyAlignment="1">
      <alignment/>
    </xf>
    <xf numFmtId="174" fontId="0" fillId="34" borderId="0" xfId="0" applyFont="1" applyFill="1" applyBorder="1" applyAlignment="1">
      <alignment/>
    </xf>
    <xf numFmtId="174" fontId="0" fillId="34" borderId="0" xfId="0" applyFont="1" applyFill="1" applyAlignment="1">
      <alignment/>
    </xf>
    <xf numFmtId="174" fontId="0" fillId="34" borderId="0" xfId="0" applyFill="1" applyAlignment="1">
      <alignment/>
    </xf>
    <xf numFmtId="186" fontId="5" fillId="0" borderId="15" xfId="0" applyNumberFormat="1" applyFont="1" applyBorder="1" applyAlignment="1">
      <alignment/>
    </xf>
    <xf numFmtId="174" fontId="6" fillId="36" borderId="0" xfId="0" applyFont="1" applyFill="1" applyBorder="1" applyAlignment="1">
      <alignment/>
    </xf>
    <xf numFmtId="174" fontId="12" fillId="34" borderId="23" xfId="0" applyFont="1" applyFill="1" applyBorder="1" applyAlignment="1" applyProtection="1">
      <alignment horizontal="left"/>
      <protection/>
    </xf>
    <xf numFmtId="174" fontId="0" fillId="34" borderId="23" xfId="0" applyFont="1" applyFill="1" applyBorder="1" applyAlignment="1">
      <alignment/>
    </xf>
    <xf numFmtId="174" fontId="6" fillId="34" borderId="21" xfId="0" applyFont="1" applyFill="1" applyBorder="1" applyAlignment="1">
      <alignment horizontal="left"/>
    </xf>
    <xf numFmtId="174" fontId="0" fillId="34" borderId="22" xfId="0" applyFont="1" applyFill="1" applyBorder="1" applyAlignment="1">
      <alignment/>
    </xf>
    <xf numFmtId="174" fontId="0" fillId="34" borderId="22" xfId="0" applyFont="1" applyFill="1" applyBorder="1" applyAlignment="1" applyProtection="1">
      <alignment horizontal="right"/>
      <protection/>
    </xf>
    <xf numFmtId="40" fontId="9" fillId="37" borderId="24" xfId="0" applyNumberFormat="1" applyFont="1" applyFill="1" applyBorder="1" applyAlignment="1" applyProtection="1">
      <alignment/>
      <protection locked="0"/>
    </xf>
    <xf numFmtId="174" fontId="0" fillId="34" borderId="13" xfId="0" applyFont="1" applyFill="1" applyBorder="1" applyAlignment="1">
      <alignment/>
    </xf>
    <xf numFmtId="40" fontId="9" fillId="37" borderId="15" xfId="0" applyNumberFormat="1" applyFont="1" applyFill="1" applyBorder="1" applyAlignment="1" applyProtection="1">
      <alignment/>
      <protection locked="0"/>
    </xf>
    <xf numFmtId="38" fontId="9" fillId="37" borderId="15" xfId="0" applyNumberFormat="1" applyFont="1" applyFill="1" applyBorder="1" applyAlignment="1" applyProtection="1">
      <alignment/>
      <protection locked="0"/>
    </xf>
    <xf numFmtId="174" fontId="0" fillId="34" borderId="16" xfId="0" applyFont="1" applyFill="1" applyBorder="1" applyAlignment="1">
      <alignment/>
    </xf>
    <xf numFmtId="174" fontId="0" fillId="34" borderId="23" xfId="0" applyFont="1" applyFill="1" applyBorder="1" applyAlignment="1">
      <alignment/>
    </xf>
    <xf numFmtId="174" fontId="0" fillId="34" borderId="23" xfId="0" applyFont="1" applyFill="1" applyBorder="1" applyAlignment="1" applyProtection="1" quotePrefix="1">
      <alignment horizontal="right"/>
      <protection/>
    </xf>
    <xf numFmtId="38" fontId="9" fillId="37" borderId="18" xfId="0" applyNumberFormat="1" applyFont="1" applyFill="1" applyBorder="1" applyAlignment="1" applyProtection="1">
      <alignment/>
      <protection locked="0"/>
    </xf>
    <xf numFmtId="174" fontId="0" fillId="36" borderId="21" xfId="0" applyFont="1" applyFill="1" applyBorder="1" applyAlignment="1" applyProtection="1" quotePrefix="1">
      <alignment horizontal="left"/>
      <protection/>
    </xf>
    <xf numFmtId="174" fontId="6" fillId="36" borderId="22" xfId="0" applyFont="1" applyFill="1" applyBorder="1" applyAlignment="1">
      <alignment/>
    </xf>
    <xf numFmtId="174" fontId="0" fillId="36" borderId="13" xfId="0" applyFont="1" applyFill="1" applyBorder="1" applyAlignment="1" applyProtection="1" quotePrefix="1">
      <alignment horizontal="left"/>
      <protection/>
    </xf>
    <xf numFmtId="173" fontId="0" fillId="36" borderId="15" xfId="0" applyNumberFormat="1" applyFont="1" applyFill="1" applyBorder="1" applyAlignment="1" applyProtection="1">
      <alignment/>
      <protection/>
    </xf>
    <xf numFmtId="174" fontId="0" fillId="36" borderId="13" xfId="0" applyFont="1" applyFill="1" applyBorder="1" applyAlignment="1" applyProtection="1">
      <alignment horizontal="left"/>
      <protection/>
    </xf>
    <xf numFmtId="185" fontId="0" fillId="36" borderId="15" xfId="0" applyNumberFormat="1" applyFont="1" applyFill="1" applyBorder="1" applyAlignment="1" applyProtection="1">
      <alignment/>
      <protection/>
    </xf>
    <xf numFmtId="38" fontId="0" fillId="36" borderId="15" xfId="0" applyNumberFormat="1" applyFont="1" applyFill="1" applyBorder="1" applyAlignment="1" applyProtection="1">
      <alignment/>
      <protection/>
    </xf>
    <xf numFmtId="184" fontId="0" fillId="36" borderId="15" xfId="0" applyNumberFormat="1" applyFont="1" applyFill="1" applyBorder="1" applyAlignment="1" applyProtection="1">
      <alignment/>
      <protection/>
    </xf>
    <xf numFmtId="174" fontId="0" fillId="36" borderId="16" xfId="0" applyFont="1" applyFill="1" applyBorder="1" applyAlignment="1" applyProtection="1" quotePrefix="1">
      <alignment horizontal="left"/>
      <protection/>
    </xf>
    <xf numFmtId="174" fontId="6" fillId="36" borderId="23" xfId="0" applyFont="1" applyFill="1" applyBorder="1" applyAlignment="1">
      <alignment/>
    </xf>
    <xf numFmtId="180" fontId="0" fillId="36" borderId="18" xfId="0" applyNumberFormat="1" applyFont="1" applyFill="1" applyBorder="1" applyAlignment="1" applyProtection="1">
      <alignment/>
      <protection/>
    </xf>
    <xf numFmtId="174" fontId="13" fillId="0" borderId="0" xfId="0" applyFont="1" applyAlignment="1">
      <alignment/>
    </xf>
    <xf numFmtId="0" fontId="5" fillId="0" borderId="24" xfId="0" applyNumberFormat="1" applyFont="1" applyBorder="1" applyAlignment="1">
      <alignment/>
    </xf>
    <xf numFmtId="189" fontId="0" fillId="0" borderId="13" xfId="0" applyNumberFormat="1" applyFont="1" applyBorder="1" applyAlignment="1" applyProtection="1">
      <alignment/>
      <protection/>
    </xf>
    <xf numFmtId="189" fontId="0" fillId="0" borderId="14" xfId="0" applyNumberFormat="1" applyFont="1" applyBorder="1" applyAlignment="1" applyProtection="1">
      <alignment/>
      <protection/>
    </xf>
    <xf numFmtId="189" fontId="0" fillId="0" borderId="25" xfId="0" applyNumberFormat="1" applyFont="1" applyBorder="1" applyAlignment="1" applyProtection="1">
      <alignment/>
      <protection/>
    </xf>
    <xf numFmtId="189" fontId="0" fillId="0" borderId="17" xfId="0" applyNumberFormat="1" applyFont="1" applyBorder="1" applyAlignment="1" applyProtection="1">
      <alignment/>
      <protection/>
    </xf>
    <xf numFmtId="189" fontId="5" fillId="0" borderId="26" xfId="0" applyNumberFormat="1" applyFont="1" applyBorder="1" applyAlignment="1" applyProtection="1">
      <alignment/>
      <protection/>
    </xf>
    <xf numFmtId="189" fontId="5" fillId="0" borderId="16" xfId="0" applyNumberFormat="1" applyFont="1" applyBorder="1" applyAlignment="1" applyProtection="1">
      <alignment/>
      <protection/>
    </xf>
    <xf numFmtId="174" fontId="53" fillId="34" borderId="0" xfId="0" applyFont="1" applyFill="1" applyAlignment="1">
      <alignment horizontal="centerContinuous"/>
    </xf>
    <xf numFmtId="174" fontId="0" fillId="34" borderId="0" xfId="0" applyFill="1" applyBorder="1" applyAlignment="1" applyProtection="1" quotePrefix="1">
      <alignment horizontal="right"/>
      <protection/>
    </xf>
    <xf numFmtId="191" fontId="5" fillId="0" borderId="27" xfId="0" applyNumberFormat="1" applyFont="1" applyBorder="1" applyAlignment="1" applyProtection="1">
      <alignment/>
      <protection/>
    </xf>
    <xf numFmtId="191" fontId="5" fillId="0" borderId="20" xfId="0" applyNumberFormat="1" applyFont="1" applyBorder="1" applyAlignment="1" applyProtection="1">
      <alignment/>
      <protection/>
    </xf>
    <xf numFmtId="191" fontId="0" fillId="0" borderId="15" xfId="0" applyNumberFormat="1" applyFont="1" applyBorder="1" applyAlignment="1" applyProtection="1">
      <alignment/>
      <protection/>
    </xf>
    <xf numFmtId="191" fontId="0" fillId="0" borderId="18" xfId="0" applyNumberFormat="1" applyFont="1" applyBorder="1" applyAlignment="1" applyProtection="1">
      <alignment/>
      <protection/>
    </xf>
    <xf numFmtId="193" fontId="0" fillId="36" borderId="24" xfId="0" applyNumberFormat="1" applyFont="1" applyFill="1" applyBorder="1" applyAlignment="1" applyProtection="1">
      <alignment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Dekningsdiagram</a:t>
            </a:r>
          </a:p>
        </c:rich>
      </c:tx>
      <c:layout>
        <c:manualLayout>
          <c:xMode val="factor"/>
          <c:yMode val="factor"/>
          <c:x val="0.0375"/>
          <c:y val="-0.02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0025"/>
          <c:y val="0.11025"/>
          <c:w val="0.83725"/>
          <c:h val="0.852"/>
        </c:manualLayout>
      </c:layout>
      <c:lineChart>
        <c:grouping val="standard"/>
        <c:varyColors val="0"/>
        <c:ser>
          <c:idx val="0"/>
          <c:order val="0"/>
          <c:tx>
            <c:v>STI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Dekningspunktanalyse!$B$26:$B$46</c:f>
              <c:numCache/>
            </c:numRef>
          </c:val>
          <c:smooth val="0"/>
        </c:ser>
        <c:ser>
          <c:idx val="1"/>
          <c:order val="1"/>
          <c:tx>
            <c:v>VTK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Dekningspunktanalyse!$C$26:$C$46</c:f>
              <c:numCache/>
            </c:numRef>
          </c:val>
          <c:smooth val="0"/>
        </c:ser>
        <c:ser>
          <c:idx val="2"/>
          <c:order val="2"/>
          <c:tx>
            <c:v>FTK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Dekningspunktanalyse!$D$26:$D$46</c:f>
              <c:numCache/>
            </c:numRef>
          </c:val>
          <c:smooth val="0"/>
        </c:ser>
        <c:ser>
          <c:idx val="3"/>
          <c:order val="3"/>
          <c:tx>
            <c:v>STK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Dekningspunktanalyse!$E$26:$E$46</c:f>
              <c:numCache/>
            </c:numRef>
          </c:val>
          <c:smooth val="0"/>
        </c:ser>
        <c:marker val="1"/>
        <c:axId val="44977593"/>
        <c:axId val="2145154"/>
      </c:lineChart>
      <c:catAx>
        <c:axId val="4497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54"/>
        <c:crosses val="autoZero"/>
        <c:auto val="0"/>
        <c:lblOffset val="100"/>
        <c:tickLblSkip val="4"/>
        <c:tickMarkSkip val="2"/>
        <c:noMultiLvlLbl val="0"/>
      </c:catAx>
      <c:valAx>
        <c:axId val="214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759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Dekningsdiagram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25"/>
          <c:y val="0.10375"/>
          <c:w val="0.77375"/>
          <c:h val="0.83575"/>
        </c:manualLayout>
      </c:layout>
      <c:lineChart>
        <c:grouping val="standard"/>
        <c:varyColors val="0"/>
        <c:ser>
          <c:idx val="0"/>
          <c:order val="0"/>
          <c:tx>
            <c:v>SI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inntekter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Dekningspunktanalyse!$B$26:$B$46</c:f>
              <c:numCache/>
            </c:numRef>
          </c:val>
          <c:smooth val="1"/>
        </c:ser>
        <c:ser>
          <c:idx val="1"/>
          <c:order val="1"/>
          <c:tx>
            <c:v>VK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variable kostnader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Dekningspunktanalyse!$C$26:$C$46</c:f>
              <c:numCache/>
            </c:numRef>
          </c:val>
          <c:smooth val="0"/>
        </c:ser>
        <c:ser>
          <c:idx val="2"/>
          <c:order val="2"/>
          <c:tx>
            <c:v>FK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faste 
kostnader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Dekningspunktanalyse!$D$26:$D$46</c:f>
              <c:numCache/>
            </c:numRef>
          </c:val>
          <c:smooth val="0"/>
        </c:ser>
        <c:ser>
          <c:idx val="3"/>
          <c:order val="3"/>
          <c:tx>
            <c:v>TK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kostnader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Dekningspunktanalyse!$E$26:$E$46</c:f>
              <c:numCache/>
            </c:numRef>
          </c:val>
          <c:smooth val="1"/>
        </c:ser>
        <c:marker val="1"/>
        <c:axId val="19306387"/>
        <c:axId val="39539756"/>
      </c:lineChart>
      <c:catAx>
        <c:axId val="1930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756"/>
        <c:crosses val="autoZero"/>
        <c:auto val="0"/>
        <c:lblOffset val="100"/>
        <c:tickLblSkip val="4"/>
        <c:noMultiLvlLbl val="0"/>
      </c:catAx>
      <c:valAx>
        <c:axId val="39539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0638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9525</xdr:rowOff>
    </xdr:from>
    <xdr:to>
      <xdr:col>9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219450" y="914400"/>
        <a:ext cx="3905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87</xdr:row>
      <xdr:rowOff>85725</xdr:rowOff>
    </xdr:from>
    <xdr:to>
      <xdr:col>21</xdr:col>
      <xdr:colOff>895350</xdr:colOff>
      <xdr:row>110</xdr:row>
      <xdr:rowOff>47625</xdr:rowOff>
    </xdr:to>
    <xdr:graphicFrame>
      <xdr:nvGraphicFramePr>
        <xdr:cNvPr id="2" name="Chart 7"/>
        <xdr:cNvGraphicFramePr/>
      </xdr:nvGraphicFramePr>
      <xdr:xfrm>
        <a:off x="10106025" y="15287625"/>
        <a:ext cx="64293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transitionEvaluation="1" transitionEntry="1">
    <pageSetUpPr fitToPage="1"/>
  </sheetPr>
  <dimension ref="A1:V12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7109375" defaultRowHeight="12.75"/>
  <cols>
    <col min="1" max="3" width="12.00390625" style="4" customWidth="1"/>
    <col min="4" max="7" width="11.421875" style="4" customWidth="1"/>
    <col min="8" max="9" width="9.7109375" style="4" customWidth="1"/>
    <col min="10" max="10" width="6.7109375" style="4" customWidth="1"/>
    <col min="11" max="11" width="8.7109375" style="4" customWidth="1"/>
    <col min="12" max="14" width="9.7109375" style="4" customWidth="1"/>
    <col min="15" max="15" width="5.7109375" style="4" customWidth="1"/>
    <col min="16" max="22" width="13.8515625" style="4" customWidth="1"/>
    <col min="23" max="16384" width="9.7109375" style="4" customWidth="1"/>
  </cols>
  <sheetData>
    <row r="1" spans="1:2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" customFormat="1" ht="23.25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1" customFormat="1" ht="12.75" customHeight="1">
      <c r="A4" s="91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s="1" customFormat="1" ht="9.75" customHeight="1">
      <c r="A5" s="49"/>
      <c r="B5" s="49"/>
      <c r="C5" s="49"/>
      <c r="D5" s="49"/>
      <c r="E5" s="49"/>
      <c r="F5" s="49"/>
      <c r="G5" s="49"/>
      <c r="H5" s="49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s="2" customFormat="1" ht="12.75">
      <c r="A6" s="61" t="s">
        <v>2</v>
      </c>
      <c r="B6" s="62"/>
      <c r="C6" s="63" t="s">
        <v>3</v>
      </c>
      <c r="D6" s="64"/>
      <c r="E6" s="4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s="2" customFormat="1" ht="14.25" customHeight="1">
      <c r="A7" s="65"/>
      <c r="B7" s="45"/>
      <c r="C7" s="43" t="s">
        <v>4</v>
      </c>
      <c r="D7" s="66"/>
      <c r="E7" s="4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s="2" customFormat="1" ht="14.25" customHeight="1">
      <c r="A8" s="65"/>
      <c r="B8" s="45"/>
      <c r="C8" s="43" t="s">
        <v>5</v>
      </c>
      <c r="D8" s="66"/>
      <c r="E8" s="4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2" customFormat="1" ht="14.25" customHeight="1">
      <c r="A9" s="65"/>
      <c r="B9" s="45"/>
      <c r="C9" s="92" t="s">
        <v>27</v>
      </c>
      <c r="D9" s="67"/>
      <c r="E9" s="4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2" customFormat="1" ht="14.25" customHeight="1">
      <c r="A10" s="68"/>
      <c r="B10" s="69"/>
      <c r="C10" s="70" t="s">
        <v>6</v>
      </c>
      <c r="D10" s="71"/>
      <c r="E10" s="44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2" customFormat="1" ht="7.5" customHeight="1">
      <c r="A11" s="51"/>
      <c r="B11" s="51"/>
      <c r="C11" s="51"/>
      <c r="D11" s="51"/>
      <c r="E11" s="51"/>
      <c r="F11" s="54"/>
      <c r="G11" s="54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3" customFormat="1" ht="14.25" customHeight="1">
      <c r="A12" s="59" t="s">
        <v>7</v>
      </c>
      <c r="B12" s="60"/>
      <c r="C12" s="60"/>
      <c r="D12" s="60"/>
      <c r="E12" s="4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14.25" customHeight="1">
      <c r="A13" s="72" t="s">
        <v>8</v>
      </c>
      <c r="B13" s="73"/>
      <c r="C13" s="73"/>
      <c r="D13" s="97">
        <f>D7-D8</f>
        <v>0</v>
      </c>
      <c r="E13" s="5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4.25" customHeight="1">
      <c r="A14" s="74" t="str">
        <f>"Dekningsbidrag totalt "&amp;IF(D10&gt;0,"v/ "&amp;TEXT(D10,"# ###")&amp;" enh.","")</f>
        <v>Dekningsbidrag totalt </v>
      </c>
      <c r="B14" s="58"/>
      <c r="C14" s="58"/>
      <c r="D14" s="79">
        <f>(D7-D8)*D10</f>
        <v>0</v>
      </c>
      <c r="E14" s="5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4.25" customHeight="1">
      <c r="A15" s="74" t="s">
        <v>9</v>
      </c>
      <c r="B15" s="58"/>
      <c r="C15" s="58"/>
      <c r="D15" s="75">
        <f>IF(D7=0,"",+D13/D7)</f>
      </c>
      <c r="E15" s="56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4.25" customHeight="1">
      <c r="A16" s="76" t="str">
        <f>IF(D16&gt;=0,"Overskudd","Underskudd")&amp;IF(D10&gt;0," v/ "&amp;TEXT(D10,"# ###")&amp;" enh.","")</f>
        <v>Overskudd</v>
      </c>
      <c r="B16" s="58"/>
      <c r="C16" s="58"/>
      <c r="D16" s="77">
        <f>(D7-D8)*D10-D9</f>
        <v>0</v>
      </c>
      <c r="E16" s="56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4.25" customHeight="1">
      <c r="A17" s="74" t="s">
        <v>10</v>
      </c>
      <c r="B17" s="58"/>
      <c r="C17" s="58"/>
      <c r="D17" s="78">
        <f>IF(OR(D15=0,D15=""),"",+D9/D15)</f>
      </c>
      <c r="E17" s="56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4.25" customHeight="1">
      <c r="A18" s="74" t="s">
        <v>11</v>
      </c>
      <c r="B18" s="58"/>
      <c r="C18" s="58"/>
      <c r="D18" s="78">
        <f>IF(D13=0,"",+D9/D13)</f>
      </c>
      <c r="E18" s="56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4.25" customHeight="1">
      <c r="A19" s="74" t="str">
        <f>"Sikkerhetsmargin i kroner "&amp;IF(D10&gt;0," v/ "&amp;TEXT(D10,"# ###")&amp;" enh.","")</f>
        <v>Sikkerhetsmargin i kroner </v>
      </c>
      <c r="B19" s="58"/>
      <c r="C19" s="58"/>
      <c r="D19" s="79">
        <f>D7*D10-D17</f>
        <v>0</v>
      </c>
      <c r="E19" s="5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4.25" customHeight="1">
      <c r="A20" s="74" t="str">
        <f>"Sikkerhetsmargin i enheter "&amp;IF(D10&gt;0," v/ "&amp;TEXT(D10,"# ###")&amp;" enh.","")</f>
        <v>Sikkerhetsmargin i enheter </v>
      </c>
      <c r="B20" s="58"/>
      <c r="C20" s="58"/>
      <c r="D20" s="78">
        <f>IF(D7=0,"",+D19/D7)</f>
      </c>
      <c r="E20" s="56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80" t="str">
        <f>"Sikkerhetsmargin i prosent "&amp;IF(D10&gt;0," v/ "&amp;TEXT(D10,"# ###")&amp;" enh.","")</f>
        <v>Sikkerhetsmargin i prosent </v>
      </c>
      <c r="B21" s="81"/>
      <c r="C21" s="81"/>
      <c r="D21" s="82">
        <f>IF((D7*D10)=0,"",+D19/(D7*D10))</f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7" s="10" customFormat="1" ht="12.75">
      <c r="A23" s="5" t="s">
        <v>12</v>
      </c>
      <c r="B23" s="6"/>
      <c r="C23" s="7"/>
      <c r="D23" s="8"/>
      <c r="E23" s="6"/>
      <c r="F23" s="6"/>
      <c r="G23" s="9"/>
    </row>
    <row r="24" spans="1:7" s="10" customFormat="1" ht="12.75">
      <c r="A24" s="11"/>
      <c r="B24" s="12" t="s">
        <v>13</v>
      </c>
      <c r="C24" s="12" t="s">
        <v>14</v>
      </c>
      <c r="D24" s="12" t="s">
        <v>15</v>
      </c>
      <c r="E24" s="13" t="s">
        <v>16</v>
      </c>
      <c r="F24" s="12" t="s">
        <v>17</v>
      </c>
      <c r="G24" s="14"/>
    </row>
    <row r="25" spans="1:14" s="10" customFormat="1" ht="12.75">
      <c r="A25" s="15" t="s">
        <v>18</v>
      </c>
      <c r="B25" s="16" t="s">
        <v>19</v>
      </c>
      <c r="C25" s="16" t="s">
        <v>20</v>
      </c>
      <c r="D25" s="16" t="s">
        <v>21</v>
      </c>
      <c r="E25" s="16" t="s">
        <v>21</v>
      </c>
      <c r="F25" s="17" t="s">
        <v>22</v>
      </c>
      <c r="G25" s="18" t="s">
        <v>23</v>
      </c>
      <c r="N25" s="19"/>
    </row>
    <row r="26" spans="1:15" s="10" customFormat="1" ht="12.75">
      <c r="A26" s="85">
        <v>0</v>
      </c>
      <c r="B26" s="86">
        <f aca="true" t="shared" si="0" ref="B26:B46">$D$7*A26</f>
        <v>0</v>
      </c>
      <c r="C26" s="86">
        <f aca="true" t="shared" si="1" ref="C26:C46">$D$8*A26</f>
        <v>0</v>
      </c>
      <c r="D26" s="86">
        <f aca="true" t="shared" si="2" ref="D26:D46">$D$9</f>
        <v>0</v>
      </c>
      <c r="E26" s="86">
        <f aca="true" t="shared" si="3" ref="E26:E46">C26+D26</f>
        <v>0</v>
      </c>
      <c r="F26" s="86">
        <f aca="true" t="shared" si="4" ref="F26:F46">B26-C26</f>
        <v>0</v>
      </c>
      <c r="G26" s="95">
        <f aca="true" t="shared" si="5" ref="G26:G46">B26-E26</f>
        <v>0</v>
      </c>
      <c r="M26" s="20"/>
      <c r="O26" s="20"/>
    </row>
    <row r="27" spans="1:15" s="10" customFormat="1" ht="12.75">
      <c r="A27" s="85">
        <f>ROUND(D10/10,IF(D10&lt;1000,-1,-2))</f>
        <v>0</v>
      </c>
      <c r="B27" s="86">
        <f t="shared" si="0"/>
        <v>0</v>
      </c>
      <c r="C27" s="86">
        <f t="shared" si="1"/>
        <v>0</v>
      </c>
      <c r="D27" s="86">
        <f t="shared" si="2"/>
        <v>0</v>
      </c>
      <c r="E27" s="86">
        <f t="shared" si="3"/>
        <v>0</v>
      </c>
      <c r="F27" s="86">
        <f t="shared" si="4"/>
        <v>0</v>
      </c>
      <c r="G27" s="95">
        <f t="shared" si="5"/>
        <v>0</v>
      </c>
      <c r="M27" s="20"/>
      <c r="O27" s="20"/>
    </row>
    <row r="28" spans="1:15" s="10" customFormat="1" ht="12.75">
      <c r="A28" s="85">
        <f>ROUND((A27+$D$10/10),IF($D$10&lt;1000,-1,-2))</f>
        <v>0</v>
      </c>
      <c r="B28" s="86">
        <f t="shared" si="0"/>
        <v>0</v>
      </c>
      <c r="C28" s="86">
        <f t="shared" si="1"/>
        <v>0</v>
      </c>
      <c r="D28" s="86">
        <f t="shared" si="2"/>
        <v>0</v>
      </c>
      <c r="E28" s="86">
        <f t="shared" si="3"/>
        <v>0</v>
      </c>
      <c r="F28" s="86">
        <f t="shared" si="4"/>
        <v>0</v>
      </c>
      <c r="G28" s="95">
        <f t="shared" si="5"/>
        <v>0</v>
      </c>
      <c r="M28" s="20"/>
      <c r="O28" s="20"/>
    </row>
    <row r="29" spans="1:15" s="10" customFormat="1" ht="12.75">
      <c r="A29" s="85">
        <f aca="true" t="shared" si="6" ref="A29:A46">ROUND((A28+$D$10/10),IF($D$10&lt;1000,-1,-2))</f>
        <v>0</v>
      </c>
      <c r="B29" s="86">
        <f t="shared" si="0"/>
        <v>0</v>
      </c>
      <c r="C29" s="86">
        <f t="shared" si="1"/>
        <v>0</v>
      </c>
      <c r="D29" s="86">
        <f t="shared" si="2"/>
        <v>0</v>
      </c>
      <c r="E29" s="86">
        <f t="shared" si="3"/>
        <v>0</v>
      </c>
      <c r="F29" s="86">
        <f t="shared" si="4"/>
        <v>0</v>
      </c>
      <c r="G29" s="95">
        <f t="shared" si="5"/>
        <v>0</v>
      </c>
      <c r="M29" s="20"/>
      <c r="O29" s="20"/>
    </row>
    <row r="30" spans="1:15" s="10" customFormat="1" ht="12.75">
      <c r="A30" s="85">
        <f t="shared" si="6"/>
        <v>0</v>
      </c>
      <c r="B30" s="86">
        <f t="shared" si="0"/>
        <v>0</v>
      </c>
      <c r="C30" s="86">
        <f t="shared" si="1"/>
        <v>0</v>
      </c>
      <c r="D30" s="86">
        <f t="shared" si="2"/>
        <v>0</v>
      </c>
      <c r="E30" s="86">
        <f t="shared" si="3"/>
        <v>0</v>
      </c>
      <c r="F30" s="86">
        <f t="shared" si="4"/>
        <v>0</v>
      </c>
      <c r="G30" s="95">
        <f t="shared" si="5"/>
        <v>0</v>
      </c>
      <c r="M30" s="20"/>
      <c r="O30" s="20"/>
    </row>
    <row r="31" spans="1:15" s="10" customFormat="1" ht="12.75">
      <c r="A31" s="85">
        <f t="shared" si="6"/>
        <v>0</v>
      </c>
      <c r="B31" s="86">
        <f t="shared" si="0"/>
        <v>0</v>
      </c>
      <c r="C31" s="86">
        <f t="shared" si="1"/>
        <v>0</v>
      </c>
      <c r="D31" s="86">
        <f t="shared" si="2"/>
        <v>0</v>
      </c>
      <c r="E31" s="86">
        <f t="shared" si="3"/>
        <v>0</v>
      </c>
      <c r="F31" s="86">
        <f t="shared" si="4"/>
        <v>0</v>
      </c>
      <c r="G31" s="95">
        <f t="shared" si="5"/>
        <v>0</v>
      </c>
      <c r="M31" s="20"/>
      <c r="O31" s="20"/>
    </row>
    <row r="32" spans="1:15" s="10" customFormat="1" ht="12.75">
      <c r="A32" s="85">
        <f t="shared" si="6"/>
        <v>0</v>
      </c>
      <c r="B32" s="86">
        <f t="shared" si="0"/>
        <v>0</v>
      </c>
      <c r="C32" s="86">
        <f t="shared" si="1"/>
        <v>0</v>
      </c>
      <c r="D32" s="86">
        <f t="shared" si="2"/>
        <v>0</v>
      </c>
      <c r="E32" s="86">
        <f t="shared" si="3"/>
        <v>0</v>
      </c>
      <c r="F32" s="86">
        <f t="shared" si="4"/>
        <v>0</v>
      </c>
      <c r="G32" s="95">
        <f t="shared" si="5"/>
        <v>0</v>
      </c>
      <c r="M32" s="20"/>
      <c r="O32" s="20"/>
    </row>
    <row r="33" spans="1:15" s="10" customFormat="1" ht="12.75">
      <c r="A33" s="85">
        <f t="shared" si="6"/>
        <v>0</v>
      </c>
      <c r="B33" s="86">
        <f t="shared" si="0"/>
        <v>0</v>
      </c>
      <c r="C33" s="86">
        <f t="shared" si="1"/>
        <v>0</v>
      </c>
      <c r="D33" s="86">
        <f t="shared" si="2"/>
        <v>0</v>
      </c>
      <c r="E33" s="86">
        <f t="shared" si="3"/>
        <v>0</v>
      </c>
      <c r="F33" s="86">
        <f t="shared" si="4"/>
        <v>0</v>
      </c>
      <c r="G33" s="95">
        <f t="shared" si="5"/>
        <v>0</v>
      </c>
      <c r="M33" s="20"/>
      <c r="O33" s="20"/>
    </row>
    <row r="34" spans="1:15" s="10" customFormat="1" ht="12.75">
      <c r="A34" s="85">
        <f t="shared" si="6"/>
        <v>0</v>
      </c>
      <c r="B34" s="86">
        <f t="shared" si="0"/>
        <v>0</v>
      </c>
      <c r="C34" s="86">
        <f t="shared" si="1"/>
        <v>0</v>
      </c>
      <c r="D34" s="86">
        <f t="shared" si="2"/>
        <v>0</v>
      </c>
      <c r="E34" s="86">
        <f t="shared" si="3"/>
        <v>0</v>
      </c>
      <c r="F34" s="86">
        <f t="shared" si="4"/>
        <v>0</v>
      </c>
      <c r="G34" s="95">
        <f t="shared" si="5"/>
        <v>0</v>
      </c>
      <c r="M34" s="20"/>
      <c r="O34" s="20"/>
    </row>
    <row r="35" spans="1:15" s="10" customFormat="1" ht="12.75">
      <c r="A35" s="85">
        <f t="shared" si="6"/>
        <v>0</v>
      </c>
      <c r="B35" s="86">
        <f t="shared" si="0"/>
        <v>0</v>
      </c>
      <c r="C35" s="86">
        <f t="shared" si="1"/>
        <v>0</v>
      </c>
      <c r="D35" s="86">
        <f t="shared" si="2"/>
        <v>0</v>
      </c>
      <c r="E35" s="86">
        <f t="shared" si="3"/>
        <v>0</v>
      </c>
      <c r="F35" s="86">
        <f t="shared" si="4"/>
        <v>0</v>
      </c>
      <c r="G35" s="95">
        <f t="shared" si="5"/>
        <v>0</v>
      </c>
      <c r="M35" s="20"/>
      <c r="O35" s="20"/>
    </row>
    <row r="36" spans="1:15" s="10" customFormat="1" ht="12.75">
      <c r="A36" s="85">
        <f t="shared" si="6"/>
        <v>0</v>
      </c>
      <c r="B36" s="86">
        <f t="shared" si="0"/>
        <v>0</v>
      </c>
      <c r="C36" s="86">
        <f t="shared" si="1"/>
        <v>0</v>
      </c>
      <c r="D36" s="86">
        <f t="shared" si="2"/>
        <v>0</v>
      </c>
      <c r="E36" s="86">
        <f t="shared" si="3"/>
        <v>0</v>
      </c>
      <c r="F36" s="86">
        <f t="shared" si="4"/>
        <v>0</v>
      </c>
      <c r="G36" s="95">
        <f t="shared" si="5"/>
        <v>0</v>
      </c>
      <c r="M36" s="20"/>
      <c r="O36" s="20"/>
    </row>
    <row r="37" spans="1:15" s="10" customFormat="1" ht="12.75">
      <c r="A37" s="85">
        <f t="shared" si="6"/>
        <v>0</v>
      </c>
      <c r="B37" s="86">
        <f t="shared" si="0"/>
        <v>0</v>
      </c>
      <c r="C37" s="86">
        <f t="shared" si="1"/>
        <v>0</v>
      </c>
      <c r="D37" s="86">
        <f t="shared" si="2"/>
        <v>0</v>
      </c>
      <c r="E37" s="86">
        <f t="shared" si="3"/>
        <v>0</v>
      </c>
      <c r="F37" s="86">
        <f t="shared" si="4"/>
        <v>0</v>
      </c>
      <c r="G37" s="95">
        <f t="shared" si="5"/>
        <v>0</v>
      </c>
      <c r="M37" s="20"/>
      <c r="O37" s="20"/>
    </row>
    <row r="38" spans="1:15" s="10" customFormat="1" ht="12.75">
      <c r="A38" s="85">
        <f t="shared" si="6"/>
        <v>0</v>
      </c>
      <c r="B38" s="86">
        <f t="shared" si="0"/>
        <v>0</v>
      </c>
      <c r="C38" s="86">
        <f t="shared" si="1"/>
        <v>0</v>
      </c>
      <c r="D38" s="86">
        <f t="shared" si="2"/>
        <v>0</v>
      </c>
      <c r="E38" s="86">
        <f t="shared" si="3"/>
        <v>0</v>
      </c>
      <c r="F38" s="86">
        <f t="shared" si="4"/>
        <v>0</v>
      </c>
      <c r="G38" s="95">
        <f t="shared" si="5"/>
        <v>0</v>
      </c>
      <c r="M38" s="20"/>
      <c r="O38" s="20"/>
    </row>
    <row r="39" spans="1:15" s="10" customFormat="1" ht="12.75">
      <c r="A39" s="85">
        <f t="shared" si="6"/>
        <v>0</v>
      </c>
      <c r="B39" s="86">
        <f t="shared" si="0"/>
        <v>0</v>
      </c>
      <c r="C39" s="86">
        <f t="shared" si="1"/>
        <v>0</v>
      </c>
      <c r="D39" s="86">
        <f t="shared" si="2"/>
        <v>0</v>
      </c>
      <c r="E39" s="86">
        <f t="shared" si="3"/>
        <v>0</v>
      </c>
      <c r="F39" s="86">
        <f t="shared" si="4"/>
        <v>0</v>
      </c>
      <c r="G39" s="95">
        <f t="shared" si="5"/>
        <v>0</v>
      </c>
      <c r="M39" s="20"/>
      <c r="O39" s="20"/>
    </row>
    <row r="40" spans="1:15" s="10" customFormat="1" ht="12.75">
      <c r="A40" s="85">
        <f t="shared" si="6"/>
        <v>0</v>
      </c>
      <c r="B40" s="86">
        <f t="shared" si="0"/>
        <v>0</v>
      </c>
      <c r="C40" s="86">
        <f t="shared" si="1"/>
        <v>0</v>
      </c>
      <c r="D40" s="86">
        <f t="shared" si="2"/>
        <v>0</v>
      </c>
      <c r="E40" s="86">
        <f t="shared" si="3"/>
        <v>0</v>
      </c>
      <c r="F40" s="86">
        <f t="shared" si="4"/>
        <v>0</v>
      </c>
      <c r="G40" s="95">
        <f t="shared" si="5"/>
        <v>0</v>
      </c>
      <c r="M40" s="20"/>
      <c r="O40" s="20"/>
    </row>
    <row r="41" spans="1:15" s="10" customFormat="1" ht="12.75">
      <c r="A41" s="85">
        <f t="shared" si="6"/>
        <v>0</v>
      </c>
      <c r="B41" s="86">
        <f t="shared" si="0"/>
        <v>0</v>
      </c>
      <c r="C41" s="86">
        <f t="shared" si="1"/>
        <v>0</v>
      </c>
      <c r="D41" s="86">
        <f t="shared" si="2"/>
        <v>0</v>
      </c>
      <c r="E41" s="86">
        <f t="shared" si="3"/>
        <v>0</v>
      </c>
      <c r="F41" s="86">
        <f t="shared" si="4"/>
        <v>0</v>
      </c>
      <c r="G41" s="95">
        <f t="shared" si="5"/>
        <v>0</v>
      </c>
      <c r="M41" s="20"/>
      <c r="O41" s="20"/>
    </row>
    <row r="42" spans="1:15" s="10" customFormat="1" ht="12.75">
      <c r="A42" s="85">
        <f t="shared" si="6"/>
        <v>0</v>
      </c>
      <c r="B42" s="86">
        <f t="shared" si="0"/>
        <v>0</v>
      </c>
      <c r="C42" s="86">
        <f t="shared" si="1"/>
        <v>0</v>
      </c>
      <c r="D42" s="86">
        <f t="shared" si="2"/>
        <v>0</v>
      </c>
      <c r="E42" s="86">
        <f t="shared" si="3"/>
        <v>0</v>
      </c>
      <c r="F42" s="86">
        <f t="shared" si="4"/>
        <v>0</v>
      </c>
      <c r="G42" s="95">
        <f t="shared" si="5"/>
        <v>0</v>
      </c>
      <c r="M42" s="20"/>
      <c r="O42" s="20"/>
    </row>
    <row r="43" spans="1:15" s="10" customFormat="1" ht="12.75">
      <c r="A43" s="85">
        <f t="shared" si="6"/>
        <v>0</v>
      </c>
      <c r="B43" s="86">
        <f t="shared" si="0"/>
        <v>0</v>
      </c>
      <c r="C43" s="86">
        <f t="shared" si="1"/>
        <v>0</v>
      </c>
      <c r="D43" s="86">
        <f t="shared" si="2"/>
        <v>0</v>
      </c>
      <c r="E43" s="86">
        <f t="shared" si="3"/>
        <v>0</v>
      </c>
      <c r="F43" s="86">
        <f t="shared" si="4"/>
        <v>0</v>
      </c>
      <c r="G43" s="95">
        <f t="shared" si="5"/>
        <v>0</v>
      </c>
      <c r="M43" s="20"/>
      <c r="O43" s="20"/>
    </row>
    <row r="44" spans="1:15" s="10" customFormat="1" ht="12.75">
      <c r="A44" s="85">
        <f t="shared" si="6"/>
        <v>0</v>
      </c>
      <c r="B44" s="86">
        <f t="shared" si="0"/>
        <v>0</v>
      </c>
      <c r="C44" s="86">
        <f t="shared" si="1"/>
        <v>0</v>
      </c>
      <c r="D44" s="86">
        <f t="shared" si="2"/>
        <v>0</v>
      </c>
      <c r="E44" s="86">
        <f t="shared" si="3"/>
        <v>0</v>
      </c>
      <c r="F44" s="86">
        <f t="shared" si="4"/>
        <v>0</v>
      </c>
      <c r="G44" s="95">
        <f t="shared" si="5"/>
        <v>0</v>
      </c>
      <c r="M44" s="20"/>
      <c r="O44" s="20"/>
    </row>
    <row r="45" spans="1:15" s="10" customFormat="1" ht="12.75">
      <c r="A45" s="85">
        <f t="shared" si="6"/>
        <v>0</v>
      </c>
      <c r="B45" s="86">
        <f t="shared" si="0"/>
        <v>0</v>
      </c>
      <c r="C45" s="86">
        <f t="shared" si="1"/>
        <v>0</v>
      </c>
      <c r="D45" s="86">
        <f t="shared" si="2"/>
        <v>0</v>
      </c>
      <c r="E45" s="86">
        <f t="shared" si="3"/>
        <v>0</v>
      </c>
      <c r="F45" s="86">
        <f t="shared" si="4"/>
        <v>0</v>
      </c>
      <c r="G45" s="95">
        <f t="shared" si="5"/>
        <v>0</v>
      </c>
      <c r="M45" s="20"/>
      <c r="O45" s="20"/>
    </row>
    <row r="46" spans="1:15" s="10" customFormat="1" ht="12.75">
      <c r="A46" s="87">
        <f t="shared" si="6"/>
        <v>0</v>
      </c>
      <c r="B46" s="88">
        <f t="shared" si="0"/>
        <v>0</v>
      </c>
      <c r="C46" s="88">
        <f t="shared" si="1"/>
        <v>0</v>
      </c>
      <c r="D46" s="88">
        <f t="shared" si="2"/>
        <v>0</v>
      </c>
      <c r="E46" s="88">
        <f t="shared" si="3"/>
        <v>0</v>
      </c>
      <c r="F46" s="88">
        <f t="shared" si="4"/>
        <v>0</v>
      </c>
      <c r="G46" s="96">
        <f t="shared" si="5"/>
        <v>0</v>
      </c>
      <c r="M46" s="20"/>
      <c r="O46" s="20"/>
    </row>
    <row r="47" s="10" customFormat="1" ht="12.75">
      <c r="C47" s="21"/>
    </row>
    <row r="48" s="10" customFormat="1" ht="12.75">
      <c r="C48" s="21"/>
    </row>
    <row r="49" s="10" customFormat="1" ht="12.75">
      <c r="C49" s="21"/>
    </row>
    <row r="50" spans="3:16" s="10" customFormat="1" ht="15">
      <c r="C50" s="21"/>
      <c r="P50" s="83" t="str">
        <f>"Navn/oppgavenummer: "&amp;IF(D6="","",D6)</f>
        <v>Navn/oppgavenummer: </v>
      </c>
    </row>
    <row r="51" s="10" customFormat="1" ht="12.75">
      <c r="C51" s="21"/>
    </row>
    <row r="52" spans="3:22" s="10" customFormat="1" ht="23.25">
      <c r="C52" s="21"/>
      <c r="P52" s="42" t="s">
        <v>0</v>
      </c>
      <c r="Q52" s="46"/>
      <c r="R52" s="46"/>
      <c r="S52" s="46"/>
      <c r="T52" s="46"/>
      <c r="U52" s="46"/>
      <c r="V52" s="46"/>
    </row>
    <row r="53" s="10" customFormat="1" ht="12.75">
      <c r="C53" s="21"/>
    </row>
    <row r="54" spans="3:22" s="23" customFormat="1" ht="15">
      <c r="C54" s="22"/>
      <c r="P54" s="24" t="s">
        <v>24</v>
      </c>
      <c r="Q54" s="25"/>
      <c r="R54" s="26"/>
      <c r="S54" s="27"/>
      <c r="T54" s="25"/>
      <c r="U54" s="25"/>
      <c r="V54" s="28"/>
    </row>
    <row r="55" spans="3:22" s="23" customFormat="1" ht="15">
      <c r="C55" s="22"/>
      <c r="P55" s="29"/>
      <c r="Q55" s="30" t="s">
        <v>13</v>
      </c>
      <c r="R55" s="30" t="s">
        <v>14</v>
      </c>
      <c r="S55" s="30" t="s">
        <v>15</v>
      </c>
      <c r="T55" s="30" t="s">
        <v>25</v>
      </c>
      <c r="U55" s="30" t="s">
        <v>17</v>
      </c>
      <c r="V55" s="30"/>
    </row>
    <row r="56" spans="3:22" s="23" customFormat="1" ht="15">
      <c r="C56" s="22"/>
      <c r="P56" s="31" t="s">
        <v>18</v>
      </c>
      <c r="Q56" s="32" t="s">
        <v>26</v>
      </c>
      <c r="R56" s="32" t="s">
        <v>21</v>
      </c>
      <c r="S56" s="32" t="s">
        <v>21</v>
      </c>
      <c r="T56" s="32" t="s">
        <v>21</v>
      </c>
      <c r="U56" s="32" t="s">
        <v>22</v>
      </c>
      <c r="V56" s="32" t="s">
        <v>23</v>
      </c>
    </row>
    <row r="57" spans="3:22" s="23" customFormat="1" ht="14.25">
      <c r="C57" s="22"/>
      <c r="P57" s="89">
        <f aca="true" t="shared" si="7" ref="P57:V66">+A26</f>
        <v>0</v>
      </c>
      <c r="Q57" s="89">
        <f t="shared" si="7"/>
        <v>0</v>
      </c>
      <c r="R57" s="89">
        <f t="shared" si="7"/>
        <v>0</v>
      </c>
      <c r="S57" s="89">
        <f t="shared" si="7"/>
        <v>0</v>
      </c>
      <c r="T57" s="89">
        <f t="shared" si="7"/>
        <v>0</v>
      </c>
      <c r="U57" s="89">
        <f t="shared" si="7"/>
        <v>0</v>
      </c>
      <c r="V57" s="93">
        <f t="shared" si="7"/>
        <v>0</v>
      </c>
    </row>
    <row r="58" spans="3:22" s="23" customFormat="1" ht="14.25">
      <c r="C58" s="22"/>
      <c r="P58" s="89">
        <f t="shared" si="7"/>
        <v>0</v>
      </c>
      <c r="Q58" s="89">
        <f t="shared" si="7"/>
        <v>0</v>
      </c>
      <c r="R58" s="89">
        <f t="shared" si="7"/>
        <v>0</v>
      </c>
      <c r="S58" s="89">
        <f t="shared" si="7"/>
        <v>0</v>
      </c>
      <c r="T58" s="89">
        <f t="shared" si="7"/>
        <v>0</v>
      </c>
      <c r="U58" s="89">
        <f t="shared" si="7"/>
        <v>0</v>
      </c>
      <c r="V58" s="93">
        <f t="shared" si="7"/>
        <v>0</v>
      </c>
    </row>
    <row r="59" spans="3:22" s="23" customFormat="1" ht="14.25">
      <c r="C59" s="22"/>
      <c r="P59" s="89">
        <f t="shared" si="7"/>
        <v>0</v>
      </c>
      <c r="Q59" s="89">
        <f t="shared" si="7"/>
        <v>0</v>
      </c>
      <c r="R59" s="89">
        <f t="shared" si="7"/>
        <v>0</v>
      </c>
      <c r="S59" s="89">
        <f t="shared" si="7"/>
        <v>0</v>
      </c>
      <c r="T59" s="89">
        <f t="shared" si="7"/>
        <v>0</v>
      </c>
      <c r="U59" s="89">
        <f t="shared" si="7"/>
        <v>0</v>
      </c>
      <c r="V59" s="93">
        <f t="shared" si="7"/>
        <v>0</v>
      </c>
    </row>
    <row r="60" spans="3:22" s="23" customFormat="1" ht="14.25">
      <c r="C60" s="22"/>
      <c r="P60" s="89">
        <f t="shared" si="7"/>
        <v>0</v>
      </c>
      <c r="Q60" s="89">
        <f t="shared" si="7"/>
        <v>0</v>
      </c>
      <c r="R60" s="89">
        <f t="shared" si="7"/>
        <v>0</v>
      </c>
      <c r="S60" s="89">
        <f t="shared" si="7"/>
        <v>0</v>
      </c>
      <c r="T60" s="89">
        <f t="shared" si="7"/>
        <v>0</v>
      </c>
      <c r="U60" s="89">
        <f t="shared" si="7"/>
        <v>0</v>
      </c>
      <c r="V60" s="93">
        <f t="shared" si="7"/>
        <v>0</v>
      </c>
    </row>
    <row r="61" spans="3:22" s="23" customFormat="1" ht="14.25">
      <c r="C61" s="22"/>
      <c r="P61" s="89">
        <f t="shared" si="7"/>
        <v>0</v>
      </c>
      <c r="Q61" s="89">
        <f t="shared" si="7"/>
        <v>0</v>
      </c>
      <c r="R61" s="89">
        <f t="shared" si="7"/>
        <v>0</v>
      </c>
      <c r="S61" s="89">
        <f t="shared" si="7"/>
        <v>0</v>
      </c>
      <c r="T61" s="89">
        <f t="shared" si="7"/>
        <v>0</v>
      </c>
      <c r="U61" s="89">
        <f t="shared" si="7"/>
        <v>0</v>
      </c>
      <c r="V61" s="93">
        <f t="shared" si="7"/>
        <v>0</v>
      </c>
    </row>
    <row r="62" spans="3:22" s="23" customFormat="1" ht="14.25">
      <c r="C62" s="22"/>
      <c r="P62" s="89">
        <f t="shared" si="7"/>
        <v>0</v>
      </c>
      <c r="Q62" s="89">
        <f t="shared" si="7"/>
        <v>0</v>
      </c>
      <c r="R62" s="89">
        <f t="shared" si="7"/>
        <v>0</v>
      </c>
      <c r="S62" s="89">
        <f t="shared" si="7"/>
        <v>0</v>
      </c>
      <c r="T62" s="89">
        <f t="shared" si="7"/>
        <v>0</v>
      </c>
      <c r="U62" s="89">
        <f t="shared" si="7"/>
        <v>0</v>
      </c>
      <c r="V62" s="93">
        <f t="shared" si="7"/>
        <v>0</v>
      </c>
    </row>
    <row r="63" spans="3:22" s="23" customFormat="1" ht="14.25">
      <c r="C63" s="22"/>
      <c r="P63" s="89">
        <f t="shared" si="7"/>
        <v>0</v>
      </c>
      <c r="Q63" s="89">
        <f t="shared" si="7"/>
        <v>0</v>
      </c>
      <c r="R63" s="89">
        <f t="shared" si="7"/>
        <v>0</v>
      </c>
      <c r="S63" s="89">
        <f t="shared" si="7"/>
        <v>0</v>
      </c>
      <c r="T63" s="89">
        <f t="shared" si="7"/>
        <v>0</v>
      </c>
      <c r="U63" s="89">
        <f t="shared" si="7"/>
        <v>0</v>
      </c>
      <c r="V63" s="93">
        <f t="shared" si="7"/>
        <v>0</v>
      </c>
    </row>
    <row r="64" spans="3:22" s="23" customFormat="1" ht="14.25">
      <c r="C64" s="22"/>
      <c r="P64" s="89">
        <f t="shared" si="7"/>
        <v>0</v>
      </c>
      <c r="Q64" s="89">
        <f t="shared" si="7"/>
        <v>0</v>
      </c>
      <c r="R64" s="89">
        <f t="shared" si="7"/>
        <v>0</v>
      </c>
      <c r="S64" s="89">
        <f t="shared" si="7"/>
        <v>0</v>
      </c>
      <c r="T64" s="89">
        <f t="shared" si="7"/>
        <v>0</v>
      </c>
      <c r="U64" s="89">
        <f t="shared" si="7"/>
        <v>0</v>
      </c>
      <c r="V64" s="93">
        <f t="shared" si="7"/>
        <v>0</v>
      </c>
    </row>
    <row r="65" spans="3:22" s="23" customFormat="1" ht="14.25">
      <c r="C65" s="22"/>
      <c r="P65" s="89">
        <f t="shared" si="7"/>
        <v>0</v>
      </c>
      <c r="Q65" s="89">
        <f t="shared" si="7"/>
        <v>0</v>
      </c>
      <c r="R65" s="89">
        <f t="shared" si="7"/>
        <v>0</v>
      </c>
      <c r="S65" s="89">
        <f t="shared" si="7"/>
        <v>0</v>
      </c>
      <c r="T65" s="89">
        <f t="shared" si="7"/>
        <v>0</v>
      </c>
      <c r="U65" s="89">
        <f t="shared" si="7"/>
        <v>0</v>
      </c>
      <c r="V65" s="93">
        <f t="shared" si="7"/>
        <v>0</v>
      </c>
    </row>
    <row r="66" spans="3:22" s="23" customFormat="1" ht="14.25">
      <c r="C66" s="22"/>
      <c r="P66" s="89">
        <f t="shared" si="7"/>
        <v>0</v>
      </c>
      <c r="Q66" s="89">
        <f t="shared" si="7"/>
        <v>0</v>
      </c>
      <c r="R66" s="89">
        <f t="shared" si="7"/>
        <v>0</v>
      </c>
      <c r="S66" s="89">
        <f t="shared" si="7"/>
        <v>0</v>
      </c>
      <c r="T66" s="89">
        <f t="shared" si="7"/>
        <v>0</v>
      </c>
      <c r="U66" s="89">
        <f t="shared" si="7"/>
        <v>0</v>
      </c>
      <c r="V66" s="93">
        <f t="shared" si="7"/>
        <v>0</v>
      </c>
    </row>
    <row r="67" spans="3:22" s="23" customFormat="1" ht="14.25">
      <c r="C67" s="22"/>
      <c r="P67" s="89">
        <f aca="true" t="shared" si="8" ref="P67:V77">+A36</f>
        <v>0</v>
      </c>
      <c r="Q67" s="89">
        <f t="shared" si="8"/>
        <v>0</v>
      </c>
      <c r="R67" s="89">
        <f t="shared" si="8"/>
        <v>0</v>
      </c>
      <c r="S67" s="89">
        <f t="shared" si="8"/>
        <v>0</v>
      </c>
      <c r="T67" s="89">
        <f t="shared" si="8"/>
        <v>0</v>
      </c>
      <c r="U67" s="89">
        <f t="shared" si="8"/>
        <v>0</v>
      </c>
      <c r="V67" s="93">
        <f t="shared" si="8"/>
        <v>0</v>
      </c>
    </row>
    <row r="68" spans="3:22" s="23" customFormat="1" ht="14.25">
      <c r="C68" s="22"/>
      <c r="P68" s="89">
        <f t="shared" si="8"/>
        <v>0</v>
      </c>
      <c r="Q68" s="89">
        <f t="shared" si="8"/>
        <v>0</v>
      </c>
      <c r="R68" s="89">
        <f t="shared" si="8"/>
        <v>0</v>
      </c>
      <c r="S68" s="89">
        <f t="shared" si="8"/>
        <v>0</v>
      </c>
      <c r="T68" s="89">
        <f t="shared" si="8"/>
        <v>0</v>
      </c>
      <c r="U68" s="89">
        <f t="shared" si="8"/>
        <v>0</v>
      </c>
      <c r="V68" s="93">
        <f t="shared" si="8"/>
        <v>0</v>
      </c>
    </row>
    <row r="69" spans="3:22" s="23" customFormat="1" ht="14.25">
      <c r="C69" s="22"/>
      <c r="P69" s="89">
        <f t="shared" si="8"/>
        <v>0</v>
      </c>
      <c r="Q69" s="89">
        <f t="shared" si="8"/>
        <v>0</v>
      </c>
      <c r="R69" s="89">
        <f t="shared" si="8"/>
        <v>0</v>
      </c>
      <c r="S69" s="89">
        <f t="shared" si="8"/>
        <v>0</v>
      </c>
      <c r="T69" s="89">
        <f t="shared" si="8"/>
        <v>0</v>
      </c>
      <c r="U69" s="89">
        <f t="shared" si="8"/>
        <v>0</v>
      </c>
      <c r="V69" s="93">
        <f t="shared" si="8"/>
        <v>0</v>
      </c>
    </row>
    <row r="70" spans="3:22" s="23" customFormat="1" ht="14.25">
      <c r="C70" s="22"/>
      <c r="P70" s="89">
        <f t="shared" si="8"/>
        <v>0</v>
      </c>
      <c r="Q70" s="89">
        <f t="shared" si="8"/>
        <v>0</v>
      </c>
      <c r="R70" s="89">
        <f t="shared" si="8"/>
        <v>0</v>
      </c>
      <c r="S70" s="89">
        <f t="shared" si="8"/>
        <v>0</v>
      </c>
      <c r="T70" s="89">
        <f t="shared" si="8"/>
        <v>0</v>
      </c>
      <c r="U70" s="89">
        <f t="shared" si="8"/>
        <v>0</v>
      </c>
      <c r="V70" s="93">
        <f t="shared" si="8"/>
        <v>0</v>
      </c>
    </row>
    <row r="71" spans="3:22" s="23" customFormat="1" ht="14.25">
      <c r="C71" s="22"/>
      <c r="P71" s="89">
        <f t="shared" si="8"/>
        <v>0</v>
      </c>
      <c r="Q71" s="89">
        <f t="shared" si="8"/>
        <v>0</v>
      </c>
      <c r="R71" s="89">
        <f t="shared" si="8"/>
        <v>0</v>
      </c>
      <c r="S71" s="89">
        <f t="shared" si="8"/>
        <v>0</v>
      </c>
      <c r="T71" s="89">
        <f t="shared" si="8"/>
        <v>0</v>
      </c>
      <c r="U71" s="89">
        <f t="shared" si="8"/>
        <v>0</v>
      </c>
      <c r="V71" s="93">
        <f t="shared" si="8"/>
        <v>0</v>
      </c>
    </row>
    <row r="72" spans="3:22" s="23" customFormat="1" ht="14.25">
      <c r="C72" s="22"/>
      <c r="P72" s="89">
        <f t="shared" si="8"/>
        <v>0</v>
      </c>
      <c r="Q72" s="89">
        <f t="shared" si="8"/>
        <v>0</v>
      </c>
      <c r="R72" s="89">
        <f t="shared" si="8"/>
        <v>0</v>
      </c>
      <c r="S72" s="89">
        <f t="shared" si="8"/>
        <v>0</v>
      </c>
      <c r="T72" s="89">
        <f t="shared" si="8"/>
        <v>0</v>
      </c>
      <c r="U72" s="89">
        <f t="shared" si="8"/>
        <v>0</v>
      </c>
      <c r="V72" s="93">
        <f t="shared" si="8"/>
        <v>0</v>
      </c>
    </row>
    <row r="73" spans="3:22" s="23" customFormat="1" ht="14.25">
      <c r="C73" s="22"/>
      <c r="P73" s="89">
        <f t="shared" si="8"/>
        <v>0</v>
      </c>
      <c r="Q73" s="89">
        <f t="shared" si="8"/>
        <v>0</v>
      </c>
      <c r="R73" s="89">
        <f t="shared" si="8"/>
        <v>0</v>
      </c>
      <c r="S73" s="89">
        <f t="shared" si="8"/>
        <v>0</v>
      </c>
      <c r="T73" s="89">
        <f t="shared" si="8"/>
        <v>0</v>
      </c>
      <c r="U73" s="89">
        <f t="shared" si="8"/>
        <v>0</v>
      </c>
      <c r="V73" s="93">
        <f t="shared" si="8"/>
        <v>0</v>
      </c>
    </row>
    <row r="74" spans="3:22" s="23" customFormat="1" ht="14.25">
      <c r="C74" s="22"/>
      <c r="P74" s="89">
        <f t="shared" si="8"/>
        <v>0</v>
      </c>
      <c r="Q74" s="89">
        <f t="shared" si="8"/>
        <v>0</v>
      </c>
      <c r="R74" s="89">
        <f t="shared" si="8"/>
        <v>0</v>
      </c>
      <c r="S74" s="89">
        <f t="shared" si="8"/>
        <v>0</v>
      </c>
      <c r="T74" s="89">
        <f t="shared" si="8"/>
        <v>0</v>
      </c>
      <c r="U74" s="89">
        <f t="shared" si="8"/>
        <v>0</v>
      </c>
      <c r="V74" s="93">
        <f t="shared" si="8"/>
        <v>0</v>
      </c>
    </row>
    <row r="75" spans="3:22" s="23" customFormat="1" ht="14.25">
      <c r="C75" s="22"/>
      <c r="P75" s="89">
        <f t="shared" si="8"/>
        <v>0</v>
      </c>
      <c r="Q75" s="89">
        <f t="shared" si="8"/>
        <v>0</v>
      </c>
      <c r="R75" s="89">
        <f t="shared" si="8"/>
        <v>0</v>
      </c>
      <c r="S75" s="89">
        <f t="shared" si="8"/>
        <v>0</v>
      </c>
      <c r="T75" s="89">
        <f t="shared" si="8"/>
        <v>0</v>
      </c>
      <c r="U75" s="89">
        <f t="shared" si="8"/>
        <v>0</v>
      </c>
      <c r="V75" s="93">
        <f t="shared" si="8"/>
        <v>0</v>
      </c>
    </row>
    <row r="76" spans="3:22" s="23" customFormat="1" ht="14.25">
      <c r="C76" s="22"/>
      <c r="P76" s="89">
        <f t="shared" si="8"/>
        <v>0</v>
      </c>
      <c r="Q76" s="89">
        <f t="shared" si="8"/>
        <v>0</v>
      </c>
      <c r="R76" s="89">
        <f t="shared" si="8"/>
        <v>0</v>
      </c>
      <c r="S76" s="89">
        <f t="shared" si="8"/>
        <v>0</v>
      </c>
      <c r="T76" s="89">
        <f t="shared" si="8"/>
        <v>0</v>
      </c>
      <c r="U76" s="89">
        <f t="shared" si="8"/>
        <v>0</v>
      </c>
      <c r="V76" s="93">
        <f t="shared" si="8"/>
        <v>0</v>
      </c>
    </row>
    <row r="77" spans="3:22" s="23" customFormat="1" ht="14.25">
      <c r="C77" s="22"/>
      <c r="P77" s="90">
        <f t="shared" si="8"/>
        <v>0</v>
      </c>
      <c r="Q77" s="90">
        <f t="shared" si="8"/>
        <v>0</v>
      </c>
      <c r="R77" s="90">
        <f t="shared" si="8"/>
        <v>0</v>
      </c>
      <c r="S77" s="90">
        <f t="shared" si="8"/>
        <v>0</v>
      </c>
      <c r="T77" s="90">
        <f t="shared" si="8"/>
        <v>0</v>
      </c>
      <c r="U77" s="90">
        <f t="shared" si="8"/>
        <v>0</v>
      </c>
      <c r="V77" s="94">
        <f t="shared" si="8"/>
        <v>0</v>
      </c>
    </row>
    <row r="78" s="23" customFormat="1" ht="14.25">
      <c r="C78" s="22"/>
    </row>
    <row r="79" spans="3:19" s="23" customFormat="1" ht="14.25">
      <c r="C79" s="22"/>
      <c r="P79" s="33" t="str">
        <f>A13</f>
        <v>Dekningsbidrag per enhet</v>
      </c>
      <c r="Q79" s="34"/>
      <c r="R79" s="34"/>
      <c r="S79" s="84">
        <f>D13</f>
        <v>0</v>
      </c>
    </row>
    <row r="80" spans="3:19" s="23" customFormat="1" ht="14.25">
      <c r="C80" s="22"/>
      <c r="P80" s="35" t="str">
        <f>A14</f>
        <v>Dekningsbidrag totalt </v>
      </c>
      <c r="Q80" s="36"/>
      <c r="R80" s="36"/>
      <c r="S80" s="57">
        <f>D14</f>
        <v>0</v>
      </c>
    </row>
    <row r="81" spans="3:19" s="23" customFormat="1" ht="14.25">
      <c r="C81" s="22"/>
      <c r="P81" s="35" t="str">
        <f aca="true" t="shared" si="9" ref="P81:P87">A15</f>
        <v>Dekningsgrad</v>
      </c>
      <c r="Q81" s="36"/>
      <c r="R81" s="36"/>
      <c r="S81" s="37">
        <f aca="true" t="shared" si="10" ref="S81:S87">D15</f>
      </c>
    </row>
    <row r="82" spans="3:19" s="23" customFormat="1" ht="14.25">
      <c r="C82" s="22"/>
      <c r="P82" s="35" t="str">
        <f t="shared" si="9"/>
        <v>Overskudd</v>
      </c>
      <c r="Q82" s="36"/>
      <c r="R82" s="36"/>
      <c r="S82" s="57">
        <f t="shared" si="10"/>
        <v>0</v>
      </c>
    </row>
    <row r="83" spans="3:19" s="23" customFormat="1" ht="14.25">
      <c r="C83" s="22"/>
      <c r="P83" s="35" t="str">
        <f t="shared" si="9"/>
        <v>Dekningspunkt i kroner</v>
      </c>
      <c r="Q83" s="36"/>
      <c r="R83" s="36"/>
      <c r="S83" s="57">
        <f t="shared" si="10"/>
      </c>
    </row>
    <row r="84" spans="3:19" s="23" customFormat="1" ht="14.25">
      <c r="C84" s="22"/>
      <c r="P84" s="35" t="str">
        <f t="shared" si="9"/>
        <v>Dekningspunkt i enheter</v>
      </c>
      <c r="Q84" s="36"/>
      <c r="R84" s="36"/>
      <c r="S84" s="57">
        <f t="shared" si="10"/>
      </c>
    </row>
    <row r="85" spans="3:19" s="23" customFormat="1" ht="14.25">
      <c r="C85" s="22"/>
      <c r="P85" s="35" t="str">
        <f t="shared" si="9"/>
        <v>Sikkerhetsmargin i kroner </v>
      </c>
      <c r="Q85" s="36"/>
      <c r="R85" s="36"/>
      <c r="S85" s="57">
        <f t="shared" si="10"/>
        <v>0</v>
      </c>
    </row>
    <row r="86" spans="3:19" s="23" customFormat="1" ht="14.25">
      <c r="C86" s="22"/>
      <c r="P86" s="35" t="str">
        <f t="shared" si="9"/>
        <v>Sikkerhetsmargin i enheter </v>
      </c>
      <c r="Q86" s="36"/>
      <c r="R86" s="36"/>
      <c r="S86" s="57">
        <f t="shared" si="10"/>
      </c>
    </row>
    <row r="87" spans="3:19" s="23" customFormat="1" ht="14.25">
      <c r="C87" s="22"/>
      <c r="P87" s="38" t="str">
        <f t="shared" si="9"/>
        <v>Sikkerhetsmargin i prosent </v>
      </c>
      <c r="Q87" s="39"/>
      <c r="R87" s="39"/>
      <c r="S87" s="40">
        <f t="shared" si="10"/>
      </c>
    </row>
    <row r="88" s="23" customFormat="1" ht="14.25">
      <c r="C88" s="22"/>
    </row>
    <row r="89" s="23" customFormat="1" ht="14.25">
      <c r="C89" s="22"/>
    </row>
    <row r="90" s="23" customFormat="1" ht="14.25">
      <c r="C90" s="22"/>
    </row>
    <row r="91" s="23" customFormat="1" ht="14.25">
      <c r="C91" s="22"/>
    </row>
    <row r="92" s="23" customFormat="1" ht="14.25">
      <c r="C92" s="22"/>
    </row>
    <row r="93" s="23" customFormat="1" ht="14.25">
      <c r="C93" s="22"/>
    </row>
    <row r="94" s="23" customFormat="1" ht="14.25">
      <c r="C94" s="22"/>
    </row>
    <row r="95" s="23" customFormat="1" ht="14.25">
      <c r="C95" s="22"/>
    </row>
    <row r="96" s="23" customFormat="1" ht="14.25">
      <c r="C96" s="22"/>
    </row>
    <row r="97" s="23" customFormat="1" ht="14.25">
      <c r="C97" s="22"/>
    </row>
    <row r="98" s="23" customFormat="1" ht="14.25">
      <c r="C98" s="22"/>
    </row>
    <row r="99" s="23" customFormat="1" ht="14.25">
      <c r="C99" s="22"/>
    </row>
    <row r="100" s="23" customFormat="1" ht="14.25">
      <c r="C100" s="22"/>
    </row>
    <row r="101" s="23" customFormat="1" ht="14.25">
      <c r="C101" s="22"/>
    </row>
    <row r="102" s="23" customFormat="1" ht="14.25">
      <c r="C102" s="22"/>
    </row>
    <row r="103" ht="12.75">
      <c r="C103" s="41"/>
    </row>
    <row r="104" ht="12.75">
      <c r="C104" s="41"/>
    </row>
    <row r="105" ht="12.75">
      <c r="C105" s="41"/>
    </row>
    <row r="106" ht="12.75">
      <c r="C106" s="41"/>
    </row>
    <row r="107" ht="12.75">
      <c r="C107" s="41"/>
    </row>
    <row r="108" ht="12.75">
      <c r="C108" s="41"/>
    </row>
    <row r="109" ht="12.75">
      <c r="C109" s="41"/>
    </row>
    <row r="110" ht="12.75">
      <c r="C110" s="41"/>
    </row>
    <row r="111" ht="12.75">
      <c r="C111" s="41"/>
    </row>
    <row r="112" ht="12.75">
      <c r="C112" s="41"/>
    </row>
    <row r="113" ht="12.75">
      <c r="C113" s="41"/>
    </row>
    <row r="114" ht="12.75">
      <c r="C114" s="41"/>
    </row>
    <row r="115" ht="12.75">
      <c r="C115" s="41"/>
    </row>
    <row r="116" ht="12.75">
      <c r="C116" s="41"/>
    </row>
    <row r="117" ht="12.75">
      <c r="C117" s="41"/>
    </row>
    <row r="118" ht="12.75">
      <c r="C118" s="41"/>
    </row>
    <row r="119" ht="12.75">
      <c r="C119" s="41"/>
    </row>
    <row r="120" ht="12.75">
      <c r="C120" s="41"/>
    </row>
    <row r="121" ht="12.75">
      <c r="C121" s="41"/>
    </row>
    <row r="122" ht="12.75">
      <c r="C122" s="41"/>
    </row>
    <row r="123" ht="12.75">
      <c r="C123" s="41"/>
    </row>
    <row r="124" ht="12.75">
      <c r="C124" s="41"/>
    </row>
    <row r="125" ht="12.75">
      <c r="C125" s="41"/>
    </row>
    <row r="126" ht="12.75">
      <c r="C126" s="41"/>
    </row>
    <row r="127" ht="12.75">
      <c r="C127" s="41"/>
    </row>
  </sheetData>
  <sheetProtection sheet="1" objects="1" scenarios="1"/>
  <printOptions/>
  <pageMargins left="0.81" right="0.31496062992125984" top="0.71" bottom="0.6692913385826772" header="0.44" footer="0.31496062992125984"/>
  <pageSetup fitToHeight="1" fitToWidth="1" horizontalDpi="300" verticalDpi="300" orientation="portrait" paperSize="9" scale="87" r:id="rId3"/>
  <headerFooter alignWithMargins="0">
    <oddHeader>&amp;RUtskriftsdato &amp;D</oddHeader>
    <oddFooter>&amp;LJohs Totland 19©98&amp;C&amp;F &amp;A&amp;RSide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2009-01-11T22:43:17Z</cp:lastPrinted>
  <dcterms:created xsi:type="dcterms:W3CDTF">1998-01-18T01:43:45Z</dcterms:created>
  <dcterms:modified xsi:type="dcterms:W3CDTF">2009-01-11T22:43:42Z</dcterms:modified>
  <cp:category/>
  <cp:version/>
  <cp:contentType/>
  <cp:contentStatus/>
</cp:coreProperties>
</file>